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WBG\Buchart\Info\Fische\Fischzucht\Aquakultur\Homepage_NOE\"/>
    </mc:Choice>
  </mc:AlternateContent>
  <bookViews>
    <workbookView xWindow="0" yWindow="0" windowWidth="23040" windowHeight="9192"/>
  </bookViews>
  <sheets>
    <sheet name="Tabelle1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I4" i="4"/>
  <c r="I10" i="4"/>
  <c r="D3" i="4"/>
  <c r="H10" i="4"/>
  <c r="B4" i="4"/>
  <c r="D4" i="4"/>
  <c r="J10" i="4"/>
  <c r="E10" i="4"/>
  <c r="C10" i="4"/>
  <c r="F10" i="4"/>
  <c r="G10" i="4"/>
  <c r="I3" i="4"/>
  <c r="I9" i="4"/>
  <c r="H9" i="4"/>
  <c r="J9" i="4"/>
  <c r="E9" i="4"/>
  <c r="C9" i="4"/>
  <c r="F9" i="4"/>
  <c r="G9" i="4"/>
</calcChain>
</file>

<file path=xl/sharedStrings.xml><?xml version="1.0" encoding="utf-8"?>
<sst xmlns="http://schemas.openxmlformats.org/spreadsheetml/2006/main" count="50" uniqueCount="33">
  <si>
    <t>Immissionstabelle für Durchflussanlagen</t>
  </si>
  <si>
    <r>
      <t>MJNQT</t>
    </r>
    <r>
      <rPr>
        <b/>
        <vertAlign val="subscript"/>
        <sz val="10"/>
        <rFont val="Arial"/>
        <family val="2"/>
      </rPr>
      <t xml:space="preserve"> </t>
    </r>
  </si>
  <si>
    <t>l/s</t>
  </si>
  <si>
    <r>
      <t>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/d) </t>
    </r>
  </si>
  <si>
    <t>Futtermenge</t>
  </si>
  <si>
    <t>kg/d</t>
  </si>
  <si>
    <t xml:space="preserve">Abwasseranfall </t>
  </si>
  <si>
    <r>
      <t>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/d)</t>
    </r>
  </si>
  <si>
    <t>BSB5</t>
  </si>
  <si>
    <t xml:space="preserve">Gesamtwassermenge </t>
  </si>
  <si>
    <t>PO4-P</t>
  </si>
  <si>
    <t>Parameter</t>
  </si>
  <si>
    <t xml:space="preserve">Vorbelastung </t>
  </si>
  <si>
    <t xml:space="preserve">zulässige Immission </t>
  </si>
  <si>
    <t>zulässige Emission</t>
  </si>
  <si>
    <t>tatsächliche Emission</t>
  </si>
  <si>
    <t xml:space="preserve">tatsächliche Immission </t>
  </si>
  <si>
    <t>mg/l</t>
  </si>
  <si>
    <t>kd/</t>
  </si>
  <si>
    <t>,</t>
  </si>
  <si>
    <t>Emissionen pro kg Futter</t>
  </si>
  <si>
    <t>g/kg Futter</t>
  </si>
  <si>
    <t>P04-P</t>
  </si>
  <si>
    <t>Eingabefelder</t>
  </si>
  <si>
    <t>Vorbelastung: Durchschnittswerte; Sollten für den betreffenden Vorfluter fachkundig erhobene Daten in ausreichender Dichte vorliegen, sind diese einzusetzen</t>
  </si>
  <si>
    <t>Ergebnisfelder: Vergleich von zulässiger und tatsächlicher Emission; bei Überschreitung der zulässigen Emission Abklärung mit dem/der zuständigen Amtsachverständigen für Gewässerbiologie erforderlich</t>
  </si>
  <si>
    <t>MJNQT</t>
  </si>
  <si>
    <t>mittlere Niederwasserführung; Bezug für Immissionsbetrachtung</t>
  </si>
  <si>
    <t>Abwasseranfall</t>
  </si>
  <si>
    <t>maximaler Abwassermenge aus Durchflussanlage; entspricht dem angestrebtem Konsens</t>
  </si>
  <si>
    <t>maximale Futtermenge, welche an einem Tag verabreicht wird</t>
  </si>
  <si>
    <t>zulässige Immission</t>
  </si>
  <si>
    <t>maximale Konzentration, welche im Vorfluter einzuhalten ist; diese ist für das jeweilige Vorflutgewässer aus der aktuell gültigen Fassung des "Leitfaden zur typspezifischen Bewertung gemäß WRRL - Allgemein physikalisch-chemische Parameter in Fließgewässern" des BML zu ermitteln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</si>
</sst>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2" fontId="0" fillId="0" borderId="0" xfId="0" applyNumberFormat="1" applyBorder="1"/>
    <xf numFmtId="2" fontId="3" fillId="0" borderId="0" xfId="0" applyNumberFormat="1" applyFont="1" applyBorder="1"/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2" borderId="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3" fillId="0" borderId="1" xfId="0" applyFont="1" applyBorder="1"/>
    <xf numFmtId="0" fontId="0" fillId="0" borderId="2" xfId="0" applyBorder="1"/>
    <xf numFmtId="165" fontId="0" fillId="2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6" xfId="0" applyFont="1" applyBorder="1"/>
    <xf numFmtId="2" fontId="0" fillId="0" borderId="7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2" borderId="11" xfId="0" applyFill="1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0" borderId="4" xfId="0" applyFont="1" applyFill="1" applyBorder="1"/>
    <xf numFmtId="0" fontId="3" fillId="4" borderId="4" xfId="0" applyFont="1" applyFill="1" applyBorder="1"/>
    <xf numFmtId="0" fontId="3" fillId="3" borderId="4" xfId="0" applyFont="1" applyFill="1" applyBorder="1"/>
    <xf numFmtId="0" fontId="0" fillId="0" borderId="5" xfId="0" applyBorder="1" applyAlignment="1">
      <alignment horizontal="left" wrapText="1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B26" sqref="B26:J28"/>
    </sheetView>
  </sheetViews>
  <sheetFormatPr baseColWidth="10" defaultColWidth="8.88671875" defaultRowHeight="13.2" x14ac:dyDescent="0.25"/>
  <cols>
    <col min="1" max="1" width="20.5546875" customWidth="1"/>
    <col min="2" max="256" width="11.44140625" customWidth="1"/>
  </cols>
  <sheetData>
    <row r="1" spans="1:10" ht="21.6" thickBot="1" x14ac:dyDescent="0.3">
      <c r="A1" s="81" t="s">
        <v>0</v>
      </c>
      <c r="B1" s="60"/>
      <c r="C1" s="60"/>
      <c r="D1" s="60"/>
      <c r="E1" s="60"/>
      <c r="F1" s="60"/>
      <c r="G1" s="60"/>
      <c r="H1" s="60"/>
      <c r="I1" s="60"/>
      <c r="J1" s="82"/>
    </row>
    <row r="2" spans="1:10" ht="16.8" x14ac:dyDescent="0.35">
      <c r="A2" s="10" t="s">
        <v>1</v>
      </c>
      <c r="B2" s="29">
        <v>0</v>
      </c>
      <c r="C2" s="30" t="s">
        <v>2</v>
      </c>
      <c r="D2" s="31">
        <f>B2*86.4</f>
        <v>0</v>
      </c>
      <c r="E2" s="32" t="s">
        <v>3</v>
      </c>
      <c r="F2" s="11"/>
      <c r="G2" s="83" t="s">
        <v>4</v>
      </c>
      <c r="H2" s="84"/>
      <c r="I2" s="12">
        <v>0</v>
      </c>
      <c r="J2" s="13" t="s">
        <v>5</v>
      </c>
    </row>
    <row r="3" spans="1:10" ht="15.6" x14ac:dyDescent="0.25">
      <c r="A3" s="14" t="s">
        <v>6</v>
      </c>
      <c r="B3" s="27">
        <v>0</v>
      </c>
      <c r="C3" s="28" t="s">
        <v>2</v>
      </c>
      <c r="D3" s="25">
        <f>B3*86.4</f>
        <v>0</v>
      </c>
      <c r="E3" s="26" t="s">
        <v>7</v>
      </c>
      <c r="F3" s="1"/>
      <c r="G3" s="85" t="s">
        <v>8</v>
      </c>
      <c r="H3" s="86"/>
      <c r="I3" s="5">
        <f>B13/1000*I2</f>
        <v>0</v>
      </c>
      <c r="J3" s="15" t="s">
        <v>5</v>
      </c>
    </row>
    <row r="4" spans="1:10" ht="16.2" thickBot="1" x14ac:dyDescent="0.3">
      <c r="A4" s="18" t="s">
        <v>9</v>
      </c>
      <c r="B4" s="33">
        <f>B2+B3</f>
        <v>0</v>
      </c>
      <c r="C4" s="34" t="s">
        <v>2</v>
      </c>
      <c r="D4" s="35">
        <f>B4*86.4</f>
        <v>0</v>
      </c>
      <c r="E4" s="36" t="s">
        <v>7</v>
      </c>
      <c r="F4" s="22"/>
      <c r="G4" s="87" t="s">
        <v>10</v>
      </c>
      <c r="H4" s="88"/>
      <c r="I4" s="19">
        <f>B14*I2/1000</f>
        <v>0</v>
      </c>
      <c r="J4" s="23" t="s">
        <v>5</v>
      </c>
    </row>
    <row r="5" spans="1:10" ht="13.8" thickBot="1" x14ac:dyDescent="0.3">
      <c r="A5" s="14"/>
      <c r="B5" s="1"/>
      <c r="C5" s="1"/>
      <c r="D5" s="1"/>
      <c r="E5" s="1"/>
      <c r="F5" s="1"/>
      <c r="G5" s="1"/>
      <c r="H5" s="1"/>
      <c r="I5" s="1"/>
      <c r="J5" s="16"/>
    </row>
    <row r="6" spans="1:10" x14ac:dyDescent="0.25">
      <c r="A6" s="69" t="s">
        <v>11</v>
      </c>
      <c r="B6" s="71" t="s">
        <v>12</v>
      </c>
      <c r="C6" s="72"/>
      <c r="D6" s="75" t="s">
        <v>13</v>
      </c>
      <c r="E6" s="75"/>
      <c r="F6" s="77" t="s">
        <v>14</v>
      </c>
      <c r="G6" s="78"/>
      <c r="H6" s="60" t="s">
        <v>15</v>
      </c>
      <c r="I6" s="60"/>
      <c r="J6" s="62" t="s">
        <v>16</v>
      </c>
    </row>
    <row r="7" spans="1:10" x14ac:dyDescent="0.25">
      <c r="A7" s="70"/>
      <c r="B7" s="73"/>
      <c r="C7" s="74"/>
      <c r="D7" s="76"/>
      <c r="E7" s="76"/>
      <c r="F7" s="79"/>
      <c r="G7" s="80"/>
      <c r="H7" s="61"/>
      <c r="I7" s="61"/>
      <c r="J7" s="63"/>
    </row>
    <row r="8" spans="1:10" x14ac:dyDescent="0.25">
      <c r="A8" s="14"/>
      <c r="B8" s="25" t="s">
        <v>17</v>
      </c>
      <c r="C8" s="28" t="s">
        <v>5</v>
      </c>
      <c r="D8" s="6" t="s">
        <v>17</v>
      </c>
      <c r="E8" s="6" t="s">
        <v>5</v>
      </c>
      <c r="F8" s="25" t="s">
        <v>18</v>
      </c>
      <c r="G8" s="28" t="s">
        <v>17</v>
      </c>
      <c r="H8" s="6" t="s">
        <v>17</v>
      </c>
      <c r="I8" s="6" t="s">
        <v>5</v>
      </c>
      <c r="J8" s="45" t="s">
        <v>17</v>
      </c>
    </row>
    <row r="9" spans="1:10" x14ac:dyDescent="0.25">
      <c r="A9" s="14" t="s">
        <v>8</v>
      </c>
      <c r="B9" s="37">
        <v>1.1000000000000001</v>
      </c>
      <c r="C9" s="39">
        <f>B9*$D$2/1000</f>
        <v>0</v>
      </c>
      <c r="D9" s="7">
        <v>0</v>
      </c>
      <c r="E9" s="5">
        <f>D9*$D$4/1000</f>
        <v>0</v>
      </c>
      <c r="F9" s="43">
        <f>E9-C9</f>
        <v>0</v>
      </c>
      <c r="G9" s="41" t="e">
        <f>F9*1000/$D$3</f>
        <v>#DIV/0!</v>
      </c>
      <c r="H9" s="8" t="e">
        <f>I9*1000/$D$3</f>
        <v>#DIV/0!</v>
      </c>
      <c r="I9" s="5">
        <f>I3</f>
        <v>0</v>
      </c>
      <c r="J9" s="46" t="e">
        <f>(B9*$D$2+H9*$D$3)/$D$4</f>
        <v>#DIV/0!</v>
      </c>
    </row>
    <row r="10" spans="1:10" ht="13.8" thickBot="1" x14ac:dyDescent="0.3">
      <c r="A10" s="18" t="s">
        <v>10</v>
      </c>
      <c r="B10" s="38">
        <v>0.01</v>
      </c>
      <c r="C10" s="40">
        <f>B10*$D$2/1000</f>
        <v>0</v>
      </c>
      <c r="D10" s="20">
        <v>0</v>
      </c>
      <c r="E10" s="19">
        <f>D10*$D$4/1000</f>
        <v>0</v>
      </c>
      <c r="F10" s="44">
        <f>E10-C10</f>
        <v>0</v>
      </c>
      <c r="G10" s="42" t="e">
        <f>F10*1000/$D$3</f>
        <v>#DIV/0!</v>
      </c>
      <c r="H10" s="21" t="e">
        <f>I10*1000/$D$3</f>
        <v>#DIV/0!</v>
      </c>
      <c r="I10" s="19">
        <f>I4</f>
        <v>0</v>
      </c>
      <c r="J10" s="47" t="e">
        <f>(B10*$D$2+H10*$D$3)/$D$4</f>
        <v>#DIV/0!</v>
      </c>
    </row>
    <row r="11" spans="1:10" ht="13.8" thickBot="1" x14ac:dyDescent="0.3">
      <c r="A11" s="14"/>
      <c r="B11" s="1"/>
      <c r="C11" s="1"/>
      <c r="D11" s="1" t="s">
        <v>19</v>
      </c>
      <c r="E11" s="1"/>
      <c r="F11" s="1"/>
      <c r="G11" s="1"/>
      <c r="H11" s="1"/>
      <c r="I11" s="1"/>
      <c r="J11" s="16"/>
    </row>
    <row r="12" spans="1:10" x14ac:dyDescent="0.25">
      <c r="A12" s="64" t="s">
        <v>20</v>
      </c>
      <c r="B12" s="65"/>
      <c r="C12" s="66"/>
      <c r="D12" s="1"/>
      <c r="E12" s="1"/>
      <c r="F12" s="1"/>
      <c r="G12" s="1"/>
      <c r="H12" s="1"/>
      <c r="I12" s="1"/>
      <c r="J12" s="16"/>
    </row>
    <row r="13" spans="1:10" x14ac:dyDescent="0.25">
      <c r="A13" s="14" t="s">
        <v>8</v>
      </c>
      <c r="B13" s="1">
        <v>100</v>
      </c>
      <c r="C13" s="17" t="s">
        <v>21</v>
      </c>
      <c r="D13" s="1"/>
      <c r="E13" s="1"/>
      <c r="F13" s="1"/>
      <c r="G13" s="1"/>
      <c r="H13" s="1"/>
      <c r="I13" s="1"/>
      <c r="J13" s="16"/>
    </row>
    <row r="14" spans="1:10" ht="13.8" thickBot="1" x14ac:dyDescent="0.3">
      <c r="A14" s="18" t="s">
        <v>22</v>
      </c>
      <c r="B14" s="22">
        <v>3.5</v>
      </c>
      <c r="C14" s="24" t="s">
        <v>21</v>
      </c>
      <c r="D14" s="1"/>
      <c r="E14" s="1"/>
      <c r="F14" s="1"/>
      <c r="G14" s="1"/>
      <c r="H14" s="1"/>
      <c r="I14" s="1"/>
      <c r="J14" s="16"/>
    </row>
    <row r="15" spans="1:10" x14ac:dyDescent="0.25">
      <c r="A15" s="14"/>
      <c r="B15" s="1"/>
      <c r="C15" s="1"/>
      <c r="D15" s="1"/>
      <c r="E15" s="1"/>
      <c r="F15" s="1"/>
      <c r="G15" s="1"/>
      <c r="H15" s="1"/>
      <c r="I15" s="1"/>
      <c r="J15" s="16"/>
    </row>
    <row r="16" spans="1:10" x14ac:dyDescent="0.25">
      <c r="A16" s="48"/>
      <c r="B16" s="1" t="s">
        <v>23</v>
      </c>
      <c r="C16" s="1"/>
      <c r="D16" s="1"/>
      <c r="E16" s="1"/>
      <c r="F16" s="1"/>
      <c r="G16" s="3"/>
      <c r="H16" s="3"/>
      <c r="I16" s="4"/>
      <c r="J16" s="16"/>
    </row>
    <row r="17" spans="1:10" x14ac:dyDescent="0.25">
      <c r="A17" s="49"/>
      <c r="B17" s="1"/>
      <c r="C17" s="1"/>
      <c r="D17" s="1"/>
      <c r="E17" s="1"/>
      <c r="F17" s="1"/>
      <c r="G17" s="3"/>
      <c r="H17" s="3"/>
      <c r="I17" s="4"/>
      <c r="J17" s="16"/>
    </row>
    <row r="18" spans="1:10" x14ac:dyDescent="0.25">
      <c r="A18" s="50"/>
      <c r="B18" s="56" t="s">
        <v>24</v>
      </c>
      <c r="C18" s="67"/>
      <c r="D18" s="67"/>
      <c r="E18" s="67"/>
      <c r="F18" s="67"/>
      <c r="G18" s="67"/>
      <c r="H18" s="67"/>
      <c r="I18" s="67"/>
      <c r="J18" s="68"/>
    </row>
    <row r="19" spans="1:10" x14ac:dyDescent="0.25">
      <c r="A19" s="49"/>
      <c r="B19" s="67"/>
      <c r="C19" s="67"/>
      <c r="D19" s="67"/>
      <c r="E19" s="67"/>
      <c r="F19" s="67"/>
      <c r="G19" s="67"/>
      <c r="H19" s="67"/>
      <c r="I19" s="67"/>
      <c r="J19" s="68"/>
    </row>
    <row r="20" spans="1:10" x14ac:dyDescent="0.25">
      <c r="A20" s="51"/>
      <c r="B20" s="56" t="s">
        <v>25</v>
      </c>
      <c r="C20" s="56"/>
      <c r="D20" s="56"/>
      <c r="E20" s="56"/>
      <c r="F20" s="56"/>
      <c r="G20" s="56"/>
      <c r="H20" s="56"/>
      <c r="I20" s="56"/>
      <c r="J20" s="57"/>
    </row>
    <row r="21" spans="1:10" x14ac:dyDescent="0.25">
      <c r="A21" s="49"/>
      <c r="B21" s="56"/>
      <c r="C21" s="56"/>
      <c r="D21" s="56"/>
      <c r="E21" s="56"/>
      <c r="F21" s="56"/>
      <c r="G21" s="56"/>
      <c r="H21" s="56"/>
      <c r="I21" s="56"/>
      <c r="J21" s="57"/>
    </row>
    <row r="22" spans="1:10" x14ac:dyDescent="0.25">
      <c r="A22" s="49"/>
      <c r="B22" s="9"/>
      <c r="C22" s="9"/>
      <c r="D22" s="9"/>
      <c r="E22" s="9"/>
      <c r="F22" s="9"/>
      <c r="G22" s="9"/>
      <c r="H22" s="9"/>
      <c r="I22" s="9"/>
      <c r="J22" s="52"/>
    </row>
    <row r="23" spans="1:10" x14ac:dyDescent="0.25">
      <c r="A23" s="14" t="s">
        <v>26</v>
      </c>
      <c r="B23" s="2" t="s">
        <v>27</v>
      </c>
      <c r="C23" s="1"/>
      <c r="D23" s="1"/>
      <c r="E23" s="1"/>
      <c r="F23" s="1"/>
      <c r="G23" s="1"/>
      <c r="H23" s="1"/>
      <c r="I23" s="1"/>
      <c r="J23" s="16"/>
    </row>
    <row r="24" spans="1:10" x14ac:dyDescent="0.25">
      <c r="A24" s="14" t="s">
        <v>28</v>
      </c>
      <c r="B24" s="2" t="s">
        <v>29</v>
      </c>
      <c r="C24" s="1"/>
      <c r="D24" s="1"/>
      <c r="E24" s="1"/>
      <c r="F24" s="1"/>
      <c r="G24" s="1"/>
      <c r="H24" s="1"/>
      <c r="I24" s="1"/>
      <c r="J24" s="16"/>
    </row>
    <row r="25" spans="1:10" x14ac:dyDescent="0.25">
      <c r="A25" s="14" t="s">
        <v>4</v>
      </c>
      <c r="B25" s="2" t="s">
        <v>30</v>
      </c>
      <c r="C25" s="1"/>
      <c r="D25" s="1"/>
      <c r="E25" s="1"/>
      <c r="F25" s="1"/>
      <c r="G25" s="1"/>
      <c r="H25" s="1"/>
      <c r="I25" s="1"/>
      <c r="J25" s="16"/>
    </row>
    <row r="26" spans="1:10" x14ac:dyDescent="0.25">
      <c r="A26" s="14" t="s">
        <v>31</v>
      </c>
      <c r="B26" s="58" t="s">
        <v>32</v>
      </c>
      <c r="C26" s="58"/>
      <c r="D26" s="58"/>
      <c r="E26" s="58"/>
      <c r="F26" s="58"/>
      <c r="G26" s="58"/>
      <c r="H26" s="58"/>
      <c r="I26" s="58"/>
      <c r="J26" s="59"/>
    </row>
    <row r="27" spans="1:10" x14ac:dyDescent="0.25">
      <c r="A27" s="14"/>
      <c r="B27" s="58"/>
      <c r="C27" s="58"/>
      <c r="D27" s="58"/>
      <c r="E27" s="58"/>
      <c r="F27" s="58"/>
      <c r="G27" s="58"/>
      <c r="H27" s="58"/>
      <c r="I27" s="58"/>
      <c r="J27" s="59"/>
    </row>
    <row r="28" spans="1:10" x14ac:dyDescent="0.25">
      <c r="A28" s="55"/>
      <c r="B28" s="58"/>
      <c r="C28" s="58"/>
      <c r="D28" s="58"/>
      <c r="E28" s="58"/>
      <c r="F28" s="58"/>
      <c r="G28" s="58"/>
      <c r="H28" s="58"/>
      <c r="I28" s="58"/>
      <c r="J28" s="59"/>
    </row>
    <row r="29" spans="1:10" ht="13.8" thickBot="1" x14ac:dyDescent="0.3">
      <c r="A29" s="53"/>
      <c r="B29" s="22"/>
      <c r="C29" s="22"/>
      <c r="D29" s="22"/>
      <c r="E29" s="22"/>
      <c r="F29" s="22"/>
      <c r="G29" s="22"/>
      <c r="H29" s="22"/>
      <c r="I29" s="22"/>
      <c r="J29" s="54"/>
    </row>
  </sheetData>
  <mergeCells count="14">
    <mergeCell ref="A1:J1"/>
    <mergeCell ref="G2:H2"/>
    <mergeCell ref="G3:H3"/>
    <mergeCell ref="G4:H4"/>
    <mergeCell ref="B20:J21"/>
    <mergeCell ref="B26:J28"/>
    <mergeCell ref="H6:I7"/>
    <mergeCell ref="J6:J7"/>
    <mergeCell ref="A12:C12"/>
    <mergeCell ref="B18:J19"/>
    <mergeCell ref="A6:A7"/>
    <mergeCell ref="B6:C7"/>
    <mergeCell ref="D6:E7"/>
    <mergeCell ref="F6:G7"/>
  </mergeCells>
  <phoneticPr fontId="2" type="noConversion"/>
  <pageMargins left="0.75" right="0.75" top="1" bottom="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Amt der NÖ Landesregierung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UW28</dc:creator>
  <cp:keywords/>
  <dc:description/>
  <cp:lastModifiedBy>Buchart Michael (WA2)</cp:lastModifiedBy>
  <cp:revision/>
  <dcterms:created xsi:type="dcterms:W3CDTF">2010-12-09T12:35:43Z</dcterms:created>
  <dcterms:modified xsi:type="dcterms:W3CDTF">2023-09-25T13:36:49Z</dcterms:modified>
  <cp:category/>
  <cp:contentStatus/>
</cp:coreProperties>
</file>